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aria Pianese\Desktop\verifiche\"/>
    </mc:Choice>
  </mc:AlternateContent>
  <bookViews>
    <workbookView xWindow="0" yWindow="0" windowWidth="14445" windowHeight="4905"/>
  </bookViews>
  <sheets>
    <sheet name="Verifica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6" i="1" l="1"/>
  <c r="F124" i="1"/>
  <c r="F122" i="1"/>
  <c r="F121" i="1"/>
  <c r="F120" i="1"/>
  <c r="F119" i="1"/>
  <c r="F118" i="1"/>
  <c r="F108" i="1"/>
  <c r="F107" i="1"/>
  <c r="F106" i="1"/>
  <c r="F105" i="1"/>
  <c r="F104" i="1"/>
  <c r="F102" i="1"/>
  <c r="F103" i="1"/>
  <c r="F101" i="1"/>
  <c r="F95" i="1"/>
  <c r="F88" i="1"/>
  <c r="F82" i="1"/>
  <c r="F72" i="1"/>
  <c r="F64" i="1"/>
  <c r="F47" i="1"/>
  <c r="F46" i="1"/>
  <c r="F41" i="1"/>
  <c r="F38" i="1"/>
  <c r="F37" i="1"/>
  <c r="F36" i="1"/>
  <c r="F34" i="1"/>
  <c r="F32" i="1"/>
  <c r="F31" i="1"/>
  <c r="F30" i="1"/>
  <c r="F29" i="1"/>
  <c r="F23" i="1"/>
  <c r="F22" i="1"/>
  <c r="F21" i="1"/>
  <c r="F10" i="1"/>
  <c r="F9" i="1"/>
  <c r="F91" i="1" l="1"/>
  <c r="F78" i="1"/>
  <c r="F76" i="1"/>
  <c r="F67" i="1"/>
  <c r="F58" i="1"/>
  <c r="F55" i="1"/>
  <c r="F45" i="1"/>
  <c r="F43" i="1"/>
  <c r="F42" i="1"/>
  <c r="F39" i="1"/>
  <c r="F33" i="1"/>
  <c r="F35" i="1"/>
  <c r="F40" i="1"/>
  <c r="F44" i="1"/>
  <c r="F16" i="1"/>
  <c r="F11" i="1"/>
  <c r="F28" i="1" l="1"/>
  <c r="F27" i="1"/>
  <c r="F26" i="1"/>
  <c r="F25" i="1"/>
  <c r="F24" i="1"/>
  <c r="F20" i="1"/>
  <c r="F19" i="1"/>
  <c r="F18" i="1"/>
  <c r="F17" i="1"/>
  <c r="F15" i="1"/>
  <c r="F14" i="1"/>
  <c r="F13" i="1"/>
  <c r="F12" i="1"/>
  <c r="F8" i="1"/>
  <c r="F130" i="1" l="1"/>
  <c r="F132" i="1" s="1"/>
</calcChain>
</file>

<file path=xl/sharedStrings.xml><?xml version="1.0" encoding="utf-8"?>
<sst xmlns="http://schemas.openxmlformats.org/spreadsheetml/2006/main" count="129" uniqueCount="96">
  <si>
    <t>Verifica di Scienze</t>
  </si>
  <si>
    <t>V</t>
  </si>
  <si>
    <t>F</t>
  </si>
  <si>
    <t>Dopo ave letto attentamente le affermazioni che seguono, inserisci una x nelle caselle alla loro destra. Scegli la colonna "Vero" se ritieni che si tratti di una affermazione corretta altrimenti (se la ritieni sbagliata) scegli la colonna "Falso"</t>
  </si>
  <si>
    <t>Dopo ave letto attentamente le affermazioni che seguono, inserisci una x nelle caselle alla loro destra scegliendo, fra le tre, quella corrispondente al corretto completamento della frase.</t>
  </si>
  <si>
    <t>L' insieme di tutte le reazioni chimiche che avvengono nel nostro organismo è detto metabolismo</t>
  </si>
  <si>
    <t>Il fabbisogno energetico giornaliero è uguale a tutte le età</t>
  </si>
  <si>
    <t>I carboidrati e i grassi forniscono energia</t>
  </si>
  <si>
    <t>I  Glucidi si suddividono in monosaccaridi, disaccaridi e polisaccaridi</t>
  </si>
  <si>
    <t>I polisaccaridi sono contenuti nella frutta</t>
  </si>
  <si>
    <t>I lipidi forniscono energia immediata</t>
  </si>
  <si>
    <t>Le proteine sono alimenti plastici</t>
  </si>
  <si>
    <t>I legumi forniscono proteine</t>
  </si>
  <si>
    <t>Le vitamine B e C sono liposolubili</t>
  </si>
  <si>
    <t>I Sali minerali hanno funzione regolatrice</t>
  </si>
  <si>
    <t>Gli alimenti si dividono in 5 gruppi</t>
  </si>
  <si>
    <t>I gruppi VI e VII sono costituiti esclusivamente da alimenti di origine animale</t>
  </si>
  <si>
    <t>La piramide alimentare si trova in egitto</t>
  </si>
  <si>
    <t>I Carboidrati sono gli alimenti che devono essere maggiormente consumati</t>
  </si>
  <si>
    <t>Chi pratica uno sport non deve seguire una particolare dieta</t>
  </si>
  <si>
    <t>L' apparato digerente dell' uomo è un tubo lungo circa 3 metri</t>
  </si>
  <si>
    <t>I movimenti involontari dei muscoli che si trovano nelle varie parti dell' apparato digerenti sono detti peristalsi</t>
  </si>
  <si>
    <t>La membrana che avvolge stomaco e intestino è detta peritonite</t>
  </si>
  <si>
    <t>La saliva non svolge nessuna azione digestiva sul cibo</t>
  </si>
  <si>
    <t>La saliva contiene ptialina e lisozima</t>
  </si>
  <si>
    <t>I denti di un adulto sono 32</t>
  </si>
  <si>
    <t>Dopo la masticazione il cibo viene detto bolo</t>
  </si>
  <si>
    <t>Dopo l'azione della pepsina il bolo diventa chimo</t>
  </si>
  <si>
    <t>I succhi gastrici sono sostanze basiche</t>
  </si>
  <si>
    <t>Il fegato non interviene nella digestione</t>
  </si>
  <si>
    <t>L'intestino crasso viene subito dopo il piloro</t>
  </si>
  <si>
    <t>Il pancreas produce la bile</t>
  </si>
  <si>
    <t>La bile emulsiona i grassi</t>
  </si>
  <si>
    <t>I villi intestinali assorbono le sostanze nutritive</t>
  </si>
  <si>
    <t>Nell' intestino dell' uomo vivono diverse tipologie di batteri</t>
  </si>
  <si>
    <t>Le feci vengono espulse attraverso il cieco</t>
  </si>
  <si>
    <t>L'ulcera gastroduodenale colpisce l' esofago</t>
  </si>
  <si>
    <t>L' epatite si trasmette tramite un virus</t>
  </si>
  <si>
    <t>Il latte non contiene zuccheri</t>
  </si>
  <si>
    <t>I carboidrati sono alimenti plastici</t>
  </si>
  <si>
    <t>Le fibre apportano molto nutrimento</t>
  </si>
  <si>
    <t>Lo stomaco è ricco di ghiandole</t>
  </si>
  <si>
    <t>Il fegato collabora alla digestione degli zuccheri</t>
  </si>
  <si>
    <t>L' intestino tenue è molto corto</t>
  </si>
  <si>
    <t>Nell' intestino crasso viene riassorbita l' acqua</t>
  </si>
  <si>
    <t>I carboidrati hanno funzione</t>
  </si>
  <si>
    <t>Regolatrice</t>
  </si>
  <si>
    <t>Energetica</t>
  </si>
  <si>
    <t>Plastica</t>
  </si>
  <si>
    <t>I Grassi hanno funzione</t>
  </si>
  <si>
    <t>Vitmine e Sali minerali hanno funzione</t>
  </si>
  <si>
    <t>Frutta e verdura devono essere mangiate</t>
  </si>
  <si>
    <t>Più volte al giorno</t>
  </si>
  <si>
    <t>una volta alla settimana</t>
  </si>
  <si>
    <t>Raramente</t>
  </si>
  <si>
    <t>Nella saliva</t>
  </si>
  <si>
    <t>non si trova alcuna sostanza che abbia a che fare con la digestione</t>
  </si>
  <si>
    <t>si trovano sostanze che sciolgono le proteine</t>
  </si>
  <si>
    <t xml:space="preserve">Si trova la ptialina </t>
  </si>
  <si>
    <t>La porta d' ingresso allo stomaco si chiama</t>
  </si>
  <si>
    <t>Piloro</t>
  </si>
  <si>
    <t xml:space="preserve">Appendice </t>
  </si>
  <si>
    <t>Cardias</t>
  </si>
  <si>
    <t>La porta d' uscita dallo stomaco verso l' intestino tenue si chiama</t>
  </si>
  <si>
    <t>Le ghiandole che contribuiscono alla digestione nel duodeno sono</t>
  </si>
  <si>
    <t>Fegato e pancreas</t>
  </si>
  <si>
    <t>Fegato e tiroide</t>
  </si>
  <si>
    <t>Tiroide e timo</t>
  </si>
  <si>
    <t>La sequenza corretta è:</t>
  </si>
  <si>
    <t xml:space="preserve"> Esofago Stomaco Intestino tenue Bocca Intestino crasso</t>
  </si>
  <si>
    <t xml:space="preserve">  Stomaco Intestino tenue Bocca Esofago Intestino crasso</t>
  </si>
  <si>
    <t>Bocca Esofago Stomaco Intestino tenue  Intestino crasso</t>
  </si>
  <si>
    <t>Quotidianamente</t>
  </si>
  <si>
    <t>Ogni tre giorni</t>
  </si>
  <si>
    <t>Una volta alla settimana</t>
  </si>
  <si>
    <t>L' assorbimento delle sostanze nutritive avviene grazie a</t>
  </si>
  <si>
    <t>Mucosa gastrica</t>
  </si>
  <si>
    <t>Villi intestinali</t>
  </si>
  <si>
    <t>Appendice cecale</t>
  </si>
  <si>
    <t>E' corretto che il retto si liberi dalle feci</t>
  </si>
  <si>
    <t>Indica il nome esatto delle parti indicate usando il carattere minuscolo e stando attento a non sbagliare! Aiutati con i termini elencati accanto (attento a ricopiare bene la parola!):</t>
  </si>
  <si>
    <t>stomaco</t>
  </si>
  <si>
    <t>appendice</t>
  </si>
  <si>
    <t>colon ascendente</t>
  </si>
  <si>
    <t>esofago</t>
  </si>
  <si>
    <t>cardias</t>
  </si>
  <si>
    <t>piloro</t>
  </si>
  <si>
    <t>retto</t>
  </si>
  <si>
    <t>tenue</t>
  </si>
  <si>
    <t>corona</t>
  </si>
  <si>
    <t>smalto</t>
  </si>
  <si>
    <t>gengiva</t>
  </si>
  <si>
    <t>colletto</t>
  </si>
  <si>
    <t>radice</t>
  </si>
  <si>
    <t>polpa</t>
  </si>
  <si>
    <t>dentina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</si>
</sst>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3" fillId="0" borderId="11" xfId="0" applyFont="1" applyBorder="1" applyAlignment="1">
      <alignment wrapText="1"/>
    </xf>
    <xf numFmtId="0" fontId="3" fillId="0" borderId="11" xfId="0" applyFont="1" applyBorder="1"/>
    <xf numFmtId="0" fontId="3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1" xfId="0" applyFont="1" applyBorder="1"/>
    <xf numFmtId="0" fontId="3" fillId="0" borderId="11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Fill="1" applyBorder="1" applyAlignment="1">
      <alignment vertical="top" wrapText="1"/>
    </xf>
    <xf numFmtId="0" fontId="3" fillId="0" borderId="13" xfId="0" applyFont="1" applyBorder="1" applyAlignment="1">
      <alignment horizontal="center"/>
    </xf>
    <xf numFmtId="0" fontId="0" fillId="0" borderId="0" xfId="0" applyAlignment="1"/>
    <xf numFmtId="0" fontId="6" fillId="0" borderId="0" xfId="0" applyFont="1" applyAlignme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2" xfId="0" applyFont="1" applyBorder="1" applyAlignment="1">
      <alignment horizontal="center"/>
    </xf>
    <xf numFmtId="0" fontId="9" fillId="0" borderId="14" xfId="0" applyFont="1" applyFill="1" applyBorder="1" applyAlignment="1">
      <alignment horizontal="left"/>
    </xf>
    <xf numFmtId="0" fontId="0" fillId="0" borderId="14" xfId="0" applyBorder="1"/>
    <xf numFmtId="0" fontId="0" fillId="0" borderId="5" xfId="0" applyBorder="1"/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/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textRotation="45"/>
    </xf>
    <xf numFmtId="0" fontId="10" fillId="0" borderId="9" xfId="0" applyFont="1" applyBorder="1" applyAlignment="1">
      <alignment horizontal="center" vertical="center" textRotation="45"/>
    </xf>
    <xf numFmtId="0" fontId="10" fillId="0" borderId="10" xfId="0" applyFont="1" applyBorder="1" applyAlignment="1">
      <alignment horizontal="center" vertical="center" textRotation="45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6115050</xdr:colOff>
      <xdr:row>117</xdr:row>
      <xdr:rowOff>180976</xdr:rowOff>
    </xdr:from>
    <xdr:to>
      <xdr:col>1</xdr:col>
      <xdr:colOff>7915276</xdr:colOff>
      <xdr:row>127</xdr:row>
      <xdr:rowOff>247651</xdr:rowOff>
    </xdr:to>
    <xdr:pic>
      <xdr:nvPicPr>
        <xdr:cNvPr id="43" name="Immagine 42" descr="http://www.my-personaltrainer.it/dente.gif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84" r="26339"/>
        <a:stretch/>
      </xdr:blipFill>
      <xdr:spPr bwMode="auto">
        <a:xfrm>
          <a:off x="6438900" y="37947601"/>
          <a:ext cx="1800226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5666317</xdr:colOff>
      <xdr:row>100</xdr:row>
      <xdr:rowOff>72183</xdr:rowOff>
    </xdr:from>
    <xdr:to>
      <xdr:col>1</xdr:col>
      <xdr:colOff>7715251</xdr:colOff>
      <xdr:row>114</xdr:row>
      <xdr:rowOff>219075</xdr:rowOff>
    </xdr:to>
    <xdr:pic>
      <xdr:nvPicPr>
        <xdr:cNvPr id="23" name="Immagine 22" descr="http://4.bp.blogspot.com/_EadK_gOfao4/S889qo60HCI/AAAAAAAAADA/urxaiv4FuoU/s1600/organi+corpo+umano+grafico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clrChange>
            <a:clrFrom>
              <a:srgbClr val="080808"/>
            </a:clrFrom>
            <a:clrTo>
              <a:srgbClr val="080808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68" r="24994" b="5802"/>
        <a:stretch/>
      </xdr:blipFill>
      <xdr:spPr bwMode="auto">
        <a:xfrm>
          <a:off x="5990167" y="33695433"/>
          <a:ext cx="2048934" cy="3556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6905625</xdr:colOff>
      <xdr:row>100</xdr:row>
      <xdr:rowOff>104775</xdr:rowOff>
    </xdr:from>
    <xdr:to>
      <xdr:col>2</xdr:col>
      <xdr:colOff>47625</xdr:colOff>
      <xdr:row>101</xdr:row>
      <xdr:rowOff>57150</xdr:rowOff>
    </xdr:to>
    <xdr:cxnSp macro="">
      <xdr:nvCxnSpPr>
        <xdr:cNvPr id="7" name="Connettore 2 6"/>
        <xdr:cNvCxnSpPr/>
      </xdr:nvCxnSpPr>
      <xdr:spPr>
        <a:xfrm flipH="1">
          <a:off x="7229475" y="33728025"/>
          <a:ext cx="2667000" cy="2000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6553200</xdr:colOff>
      <xdr:row>103</xdr:row>
      <xdr:rowOff>133349</xdr:rowOff>
    </xdr:from>
    <xdr:to>
      <xdr:col>1</xdr:col>
      <xdr:colOff>9496425</xdr:colOff>
      <xdr:row>104</xdr:row>
      <xdr:rowOff>209550</xdr:rowOff>
    </xdr:to>
    <xdr:cxnSp macro="">
      <xdr:nvCxnSpPr>
        <xdr:cNvPr id="14" name="Connettore 2 13"/>
        <xdr:cNvCxnSpPr/>
      </xdr:nvCxnSpPr>
      <xdr:spPr>
        <a:xfrm flipH="1">
          <a:off x="6877050" y="34499549"/>
          <a:ext cx="2943225" cy="3238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6477000</xdr:colOff>
      <xdr:row>104</xdr:row>
      <xdr:rowOff>114300</xdr:rowOff>
    </xdr:from>
    <xdr:to>
      <xdr:col>2</xdr:col>
      <xdr:colOff>9528</xdr:colOff>
      <xdr:row>108</xdr:row>
      <xdr:rowOff>219075</xdr:rowOff>
    </xdr:to>
    <xdr:cxnSp macro="">
      <xdr:nvCxnSpPr>
        <xdr:cNvPr id="15" name="Connettore 2 14"/>
        <xdr:cNvCxnSpPr/>
      </xdr:nvCxnSpPr>
      <xdr:spPr>
        <a:xfrm flipH="1">
          <a:off x="6800850" y="34728150"/>
          <a:ext cx="3057528" cy="10953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6057900</xdr:colOff>
      <xdr:row>106</xdr:row>
      <xdr:rowOff>152400</xdr:rowOff>
    </xdr:from>
    <xdr:to>
      <xdr:col>1</xdr:col>
      <xdr:colOff>9515477</xdr:colOff>
      <xdr:row>112</xdr:row>
      <xdr:rowOff>104775</xdr:rowOff>
    </xdr:to>
    <xdr:cxnSp macro="">
      <xdr:nvCxnSpPr>
        <xdr:cNvPr id="18" name="Connettore 2 17"/>
        <xdr:cNvCxnSpPr/>
      </xdr:nvCxnSpPr>
      <xdr:spPr>
        <a:xfrm flipH="1">
          <a:off x="6381750" y="35261550"/>
          <a:ext cx="3457577" cy="1400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7629525</xdr:colOff>
      <xdr:row>117</xdr:row>
      <xdr:rowOff>133350</xdr:rowOff>
    </xdr:from>
    <xdr:to>
      <xdr:col>2</xdr:col>
      <xdr:colOff>9526</xdr:colOff>
      <xdr:row>118</xdr:row>
      <xdr:rowOff>171450</xdr:rowOff>
    </xdr:to>
    <xdr:cxnSp macro="">
      <xdr:nvCxnSpPr>
        <xdr:cNvPr id="31" name="Connettore 2 30"/>
        <xdr:cNvCxnSpPr/>
      </xdr:nvCxnSpPr>
      <xdr:spPr>
        <a:xfrm flipH="1">
          <a:off x="7953375" y="37899975"/>
          <a:ext cx="1905001" cy="2857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7353300</xdr:colOff>
      <xdr:row>119</xdr:row>
      <xdr:rowOff>142875</xdr:rowOff>
    </xdr:from>
    <xdr:to>
      <xdr:col>1</xdr:col>
      <xdr:colOff>9505950</xdr:colOff>
      <xdr:row>119</xdr:row>
      <xdr:rowOff>209550</xdr:rowOff>
    </xdr:to>
    <xdr:cxnSp macro="">
      <xdr:nvCxnSpPr>
        <xdr:cNvPr id="32" name="Connettore 2 31"/>
        <xdr:cNvCxnSpPr/>
      </xdr:nvCxnSpPr>
      <xdr:spPr>
        <a:xfrm flipH="1">
          <a:off x="7677150" y="38404800"/>
          <a:ext cx="2152650" cy="66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7181850</xdr:colOff>
      <xdr:row>120</xdr:row>
      <xdr:rowOff>142875</xdr:rowOff>
    </xdr:from>
    <xdr:to>
      <xdr:col>1</xdr:col>
      <xdr:colOff>9458326</xdr:colOff>
      <xdr:row>120</xdr:row>
      <xdr:rowOff>180975</xdr:rowOff>
    </xdr:to>
    <xdr:cxnSp macro="">
      <xdr:nvCxnSpPr>
        <xdr:cNvPr id="33" name="Connettore 2 32"/>
        <xdr:cNvCxnSpPr/>
      </xdr:nvCxnSpPr>
      <xdr:spPr>
        <a:xfrm flipH="1">
          <a:off x="7505700" y="38652450"/>
          <a:ext cx="2276476" cy="381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7048500</xdr:colOff>
      <xdr:row>101</xdr:row>
      <xdr:rowOff>133350</xdr:rowOff>
    </xdr:from>
    <xdr:to>
      <xdr:col>2</xdr:col>
      <xdr:colOff>1</xdr:colOff>
      <xdr:row>102</xdr:row>
      <xdr:rowOff>238125</xdr:rowOff>
    </xdr:to>
    <xdr:cxnSp macro="">
      <xdr:nvCxnSpPr>
        <xdr:cNvPr id="28" name="Connettore 2 27"/>
        <xdr:cNvCxnSpPr/>
      </xdr:nvCxnSpPr>
      <xdr:spPr>
        <a:xfrm flipH="1">
          <a:off x="7372350" y="34004250"/>
          <a:ext cx="2476501" cy="3524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7315200</xdr:colOff>
      <xdr:row>102</xdr:row>
      <xdr:rowOff>142875</xdr:rowOff>
    </xdr:from>
    <xdr:to>
      <xdr:col>2</xdr:col>
      <xdr:colOff>0</xdr:colOff>
      <xdr:row>103</xdr:row>
      <xdr:rowOff>161925</xdr:rowOff>
    </xdr:to>
    <xdr:cxnSp macro="">
      <xdr:nvCxnSpPr>
        <xdr:cNvPr id="35" name="Connettore 2 34"/>
        <xdr:cNvCxnSpPr/>
      </xdr:nvCxnSpPr>
      <xdr:spPr>
        <a:xfrm flipH="1">
          <a:off x="7639050" y="34261425"/>
          <a:ext cx="220980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5838825</xdr:colOff>
      <xdr:row>105</xdr:row>
      <xdr:rowOff>190500</xdr:rowOff>
    </xdr:from>
    <xdr:to>
      <xdr:col>1</xdr:col>
      <xdr:colOff>9505950</xdr:colOff>
      <xdr:row>110</xdr:row>
      <xdr:rowOff>66675</xdr:rowOff>
    </xdr:to>
    <xdr:cxnSp macro="">
      <xdr:nvCxnSpPr>
        <xdr:cNvPr id="39" name="Connettore 2 38"/>
        <xdr:cNvCxnSpPr/>
      </xdr:nvCxnSpPr>
      <xdr:spPr>
        <a:xfrm flipH="1">
          <a:off x="6162675" y="35052000"/>
          <a:ext cx="3667125" cy="10953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6686550</xdr:colOff>
      <xdr:row>107</xdr:row>
      <xdr:rowOff>133350</xdr:rowOff>
    </xdr:from>
    <xdr:to>
      <xdr:col>1</xdr:col>
      <xdr:colOff>9505950</xdr:colOff>
      <xdr:row>114</xdr:row>
      <xdr:rowOff>104775</xdr:rowOff>
    </xdr:to>
    <xdr:cxnSp macro="">
      <xdr:nvCxnSpPr>
        <xdr:cNvPr id="40" name="Connettore 2 39"/>
        <xdr:cNvCxnSpPr/>
      </xdr:nvCxnSpPr>
      <xdr:spPr>
        <a:xfrm flipH="1">
          <a:off x="7010400" y="35490150"/>
          <a:ext cx="2819400" cy="16478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6162675</xdr:colOff>
      <xdr:row>118</xdr:row>
      <xdr:rowOff>152400</xdr:rowOff>
    </xdr:from>
    <xdr:to>
      <xdr:col>1</xdr:col>
      <xdr:colOff>9486902</xdr:colOff>
      <xdr:row>119</xdr:row>
      <xdr:rowOff>95250</xdr:rowOff>
    </xdr:to>
    <xdr:cxnSp macro="">
      <xdr:nvCxnSpPr>
        <xdr:cNvPr id="48" name="Connettore 2 47"/>
        <xdr:cNvCxnSpPr/>
      </xdr:nvCxnSpPr>
      <xdr:spPr>
        <a:xfrm flipH="1">
          <a:off x="6486525" y="38166675"/>
          <a:ext cx="3324227" cy="190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7791450</xdr:colOff>
      <xdr:row>121</xdr:row>
      <xdr:rowOff>85725</xdr:rowOff>
    </xdr:from>
    <xdr:to>
      <xdr:col>1</xdr:col>
      <xdr:colOff>9496427</xdr:colOff>
      <xdr:row>121</xdr:row>
      <xdr:rowOff>104776</xdr:rowOff>
    </xdr:to>
    <xdr:cxnSp macro="">
      <xdr:nvCxnSpPr>
        <xdr:cNvPr id="52" name="Connettore 2 51"/>
        <xdr:cNvCxnSpPr/>
      </xdr:nvCxnSpPr>
      <xdr:spPr>
        <a:xfrm flipH="1" flipV="1">
          <a:off x="8115300" y="38842950"/>
          <a:ext cx="1704977" cy="190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6172200</xdr:colOff>
      <xdr:row>121</xdr:row>
      <xdr:rowOff>57150</xdr:rowOff>
    </xdr:from>
    <xdr:to>
      <xdr:col>1</xdr:col>
      <xdr:colOff>9496428</xdr:colOff>
      <xdr:row>123</xdr:row>
      <xdr:rowOff>114300</xdr:rowOff>
    </xdr:to>
    <xdr:cxnSp macro="">
      <xdr:nvCxnSpPr>
        <xdr:cNvPr id="54" name="Connettore 2 53"/>
        <xdr:cNvCxnSpPr/>
      </xdr:nvCxnSpPr>
      <xdr:spPr>
        <a:xfrm flipH="1" flipV="1">
          <a:off x="6496050" y="38814375"/>
          <a:ext cx="3324228" cy="5524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6124575</xdr:colOff>
      <xdr:row>124</xdr:row>
      <xdr:rowOff>123825</xdr:rowOff>
    </xdr:from>
    <xdr:to>
      <xdr:col>1</xdr:col>
      <xdr:colOff>9496428</xdr:colOff>
      <xdr:row>125</xdr:row>
      <xdr:rowOff>142876</xdr:rowOff>
    </xdr:to>
    <xdr:cxnSp macro="">
      <xdr:nvCxnSpPr>
        <xdr:cNvPr id="57" name="Connettore 2 56"/>
        <xdr:cNvCxnSpPr/>
      </xdr:nvCxnSpPr>
      <xdr:spPr>
        <a:xfrm flipH="1" flipV="1">
          <a:off x="6448425" y="39624000"/>
          <a:ext cx="3371853" cy="3619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tabSelected="1" topLeftCell="A97" zoomScale="75" zoomScaleNormal="75" zoomScaleSheetLayoutView="80" workbookViewId="0">
      <selection activeCell="E114" sqref="E114"/>
    </sheetView>
  </sheetViews>
  <sheetFormatPr defaultRowHeight="26.25" x14ac:dyDescent="0.4"/>
  <cols>
    <col min="1" max="1" width="4.85546875" style="1" customWidth="1"/>
    <col min="2" max="2" width="142.85546875" customWidth="1"/>
    <col min="3" max="3" width="20.7109375" style="23" customWidth="1"/>
    <col min="4" max="4" width="20.7109375" style="8" customWidth="1"/>
    <col min="5" max="5" width="4" style="2" customWidth="1"/>
    <col min="6" max="6" width="4.5703125" style="2" hidden="1" customWidth="1"/>
    <col min="7" max="7" width="3.28515625" style="9" customWidth="1"/>
    <col min="8" max="8" width="4" customWidth="1"/>
    <col min="9" max="9" width="3.42578125" customWidth="1"/>
    <col min="10" max="10" width="3.7109375" customWidth="1"/>
    <col min="11" max="11" width="3.28515625" customWidth="1"/>
  </cols>
  <sheetData>
    <row r="1" spans="1:6" ht="15" customHeight="1" x14ac:dyDescent="0.25">
      <c r="A1" s="39" t="s">
        <v>0</v>
      </c>
      <c r="B1" s="40"/>
      <c r="C1" s="40"/>
      <c r="D1" s="41"/>
      <c r="E1" s="7"/>
    </row>
    <row r="2" spans="1:6" ht="15.75" customHeight="1" thickBot="1" x14ac:dyDescent="0.3">
      <c r="A2" s="42"/>
      <c r="B2" s="43"/>
      <c r="C2" s="43"/>
      <c r="D2" s="44"/>
      <c r="E2" s="7"/>
    </row>
    <row r="3" spans="1:6" ht="27" thickBot="1" x14ac:dyDescent="0.45"/>
    <row r="4" spans="1:6" ht="15" customHeight="1" x14ac:dyDescent="0.25">
      <c r="A4" s="48" t="s">
        <v>3</v>
      </c>
      <c r="B4" s="49"/>
      <c r="C4" s="45" t="b">
        <v>1</v>
      </c>
      <c r="D4" s="45" t="b">
        <v>0</v>
      </c>
    </row>
    <row r="5" spans="1:6" ht="15" customHeight="1" x14ac:dyDescent="0.25">
      <c r="A5" s="48"/>
      <c r="B5" s="49"/>
      <c r="C5" s="46"/>
      <c r="D5" s="46"/>
    </row>
    <row r="6" spans="1:6" ht="9" customHeight="1" thickBot="1" x14ac:dyDescent="0.3">
      <c r="A6" s="48"/>
      <c r="B6" s="49"/>
      <c r="C6" s="47"/>
      <c r="D6" s="47"/>
    </row>
    <row r="8" spans="1:6" ht="52.5" x14ac:dyDescent="0.4">
      <c r="A8" s="6">
        <v>1</v>
      </c>
      <c r="B8" s="3" t="s">
        <v>5</v>
      </c>
      <c r="C8" s="11"/>
      <c r="D8" s="11"/>
      <c r="E8" s="2" t="s">
        <v>1</v>
      </c>
      <c r="F8" s="2">
        <f>IF(C8="x",1,0)</f>
        <v>0</v>
      </c>
    </row>
    <row r="9" spans="1:6" x14ac:dyDescent="0.4">
      <c r="A9" s="6">
        <v>2</v>
      </c>
      <c r="B9" s="4" t="s">
        <v>6</v>
      </c>
      <c r="C9" s="11"/>
      <c r="D9" s="11"/>
      <c r="E9" s="2" t="s">
        <v>2</v>
      </c>
      <c r="F9" s="2">
        <f>IF(D9="x",1,0)</f>
        <v>0</v>
      </c>
    </row>
    <row r="10" spans="1:6" x14ac:dyDescent="0.4">
      <c r="A10" s="6">
        <v>3</v>
      </c>
      <c r="B10" s="3" t="s">
        <v>7</v>
      </c>
      <c r="C10" s="11"/>
      <c r="D10" s="11"/>
      <c r="E10" s="2" t="s">
        <v>1</v>
      </c>
      <c r="F10" s="2">
        <f>IF(C10="x",1,0)</f>
        <v>0</v>
      </c>
    </row>
    <row r="11" spans="1:6" x14ac:dyDescent="0.4">
      <c r="A11" s="6">
        <v>4</v>
      </c>
      <c r="B11" s="3" t="s">
        <v>8</v>
      </c>
      <c r="C11" s="11"/>
      <c r="D11" s="11"/>
      <c r="E11" s="2" t="s">
        <v>2</v>
      </c>
      <c r="F11" s="2">
        <f>IF(C11="x",1,0)</f>
        <v>0</v>
      </c>
    </row>
    <row r="12" spans="1:6" x14ac:dyDescent="0.4">
      <c r="A12" s="6">
        <v>5</v>
      </c>
      <c r="B12" s="3" t="s">
        <v>9</v>
      </c>
      <c r="C12" s="11"/>
      <c r="D12" s="11"/>
      <c r="E12" s="2" t="s">
        <v>2</v>
      </c>
      <c r="F12" s="2">
        <f>IF(D12="x",1,0)</f>
        <v>0</v>
      </c>
    </row>
    <row r="13" spans="1:6" x14ac:dyDescent="0.4">
      <c r="A13" s="6">
        <v>6</v>
      </c>
      <c r="B13" s="3" t="s">
        <v>10</v>
      </c>
      <c r="C13" s="11"/>
      <c r="D13" s="11"/>
      <c r="E13" s="2" t="s">
        <v>2</v>
      </c>
      <c r="F13" s="2">
        <f>IF(D13="x",1,0)</f>
        <v>0</v>
      </c>
    </row>
    <row r="14" spans="1:6" x14ac:dyDescent="0.4">
      <c r="A14" s="6">
        <v>7</v>
      </c>
      <c r="B14" s="3" t="s">
        <v>11</v>
      </c>
      <c r="C14" s="11"/>
      <c r="D14" s="11"/>
      <c r="E14" s="2" t="s">
        <v>1</v>
      </c>
      <c r="F14" s="2">
        <f>IF(C14="x",1,0)</f>
        <v>0</v>
      </c>
    </row>
    <row r="15" spans="1:6" x14ac:dyDescent="0.4">
      <c r="A15" s="6">
        <v>8</v>
      </c>
      <c r="B15" s="5" t="s">
        <v>12</v>
      </c>
      <c r="C15" s="11"/>
      <c r="D15" s="11"/>
      <c r="E15" s="2" t="s">
        <v>1</v>
      </c>
      <c r="F15" s="2">
        <f>IF(C15="x",1,0)</f>
        <v>0</v>
      </c>
    </row>
    <row r="16" spans="1:6" x14ac:dyDescent="0.4">
      <c r="A16" s="6">
        <v>9</v>
      </c>
      <c r="B16" s="5" t="s">
        <v>13</v>
      </c>
      <c r="C16" s="11"/>
      <c r="D16" s="11"/>
      <c r="E16" s="2" t="s">
        <v>1</v>
      </c>
      <c r="F16" s="2">
        <f>IF(D16="x",1,0)</f>
        <v>0</v>
      </c>
    </row>
    <row r="17" spans="1:6" x14ac:dyDescent="0.4">
      <c r="A17" s="6">
        <v>10</v>
      </c>
      <c r="B17" s="5" t="s">
        <v>14</v>
      </c>
      <c r="C17" s="11"/>
      <c r="D17" s="11"/>
      <c r="E17" s="2" t="s">
        <v>1</v>
      </c>
      <c r="F17" s="2">
        <f>IF(C17="x",1,0)</f>
        <v>0</v>
      </c>
    </row>
    <row r="18" spans="1:6" ht="27.75" customHeight="1" x14ac:dyDescent="0.4">
      <c r="A18" s="6">
        <v>11</v>
      </c>
      <c r="B18" s="5" t="s">
        <v>15</v>
      </c>
      <c r="C18" s="11"/>
      <c r="D18" s="11"/>
      <c r="E18" s="2" t="s">
        <v>2</v>
      </c>
      <c r="F18" s="2">
        <f>IF(D18="x",1,0)</f>
        <v>0</v>
      </c>
    </row>
    <row r="19" spans="1:6" x14ac:dyDescent="0.4">
      <c r="A19" s="6">
        <v>12</v>
      </c>
      <c r="B19" s="5" t="s">
        <v>16</v>
      </c>
      <c r="C19" s="11"/>
      <c r="D19" s="11"/>
      <c r="E19" s="2" t="s">
        <v>2</v>
      </c>
      <c r="F19" s="2">
        <f>IF(D19="x",1,0)</f>
        <v>0</v>
      </c>
    </row>
    <row r="20" spans="1:6" x14ac:dyDescent="0.4">
      <c r="A20" s="6">
        <v>13</v>
      </c>
      <c r="B20" s="3" t="s">
        <v>17</v>
      </c>
      <c r="C20" s="11"/>
      <c r="D20" s="11"/>
      <c r="E20" s="2" t="s">
        <v>2</v>
      </c>
      <c r="F20" s="2">
        <f>IF(D20="x",1,0)</f>
        <v>0</v>
      </c>
    </row>
    <row r="21" spans="1:6" x14ac:dyDescent="0.4">
      <c r="A21" s="6">
        <v>14</v>
      </c>
      <c r="B21" s="5" t="s">
        <v>18</v>
      </c>
      <c r="C21" s="11"/>
      <c r="D21" s="11"/>
      <c r="E21" s="2" t="s">
        <v>2</v>
      </c>
      <c r="F21" s="2">
        <f>IF(C21="x",1,0)</f>
        <v>0</v>
      </c>
    </row>
    <row r="22" spans="1:6" x14ac:dyDescent="0.4">
      <c r="A22" s="6">
        <v>15</v>
      </c>
      <c r="B22" s="5" t="s">
        <v>19</v>
      </c>
      <c r="C22" s="11"/>
      <c r="D22" s="11"/>
      <c r="E22" s="2" t="s">
        <v>1</v>
      </c>
      <c r="F22" s="2">
        <f>IF(D22="x",1,0)</f>
        <v>0</v>
      </c>
    </row>
    <row r="23" spans="1:6" ht="29.25" customHeight="1" x14ac:dyDescent="0.4">
      <c r="A23" s="6">
        <v>16</v>
      </c>
      <c r="B23" s="5" t="s">
        <v>20</v>
      </c>
      <c r="C23" s="11"/>
      <c r="D23" s="11"/>
      <c r="E23" s="2" t="s">
        <v>1</v>
      </c>
      <c r="F23" s="2">
        <f>IF(D23="x",1,0)</f>
        <v>0</v>
      </c>
    </row>
    <row r="24" spans="1:6" ht="52.5" x14ac:dyDescent="0.4">
      <c r="A24" s="6">
        <v>17</v>
      </c>
      <c r="B24" s="3" t="s">
        <v>21</v>
      </c>
      <c r="C24" s="11"/>
      <c r="D24" s="11"/>
      <c r="E24" s="2" t="s">
        <v>1</v>
      </c>
      <c r="F24" s="2">
        <f>IF(C24="x",1,0)</f>
        <v>0</v>
      </c>
    </row>
    <row r="25" spans="1:6" x14ac:dyDescent="0.4">
      <c r="A25" s="6">
        <v>18</v>
      </c>
      <c r="B25" s="3" t="s">
        <v>22</v>
      </c>
      <c r="C25" s="11"/>
      <c r="D25" s="11"/>
      <c r="E25" s="2" t="s">
        <v>2</v>
      </c>
      <c r="F25" s="2">
        <f>IF(D25="x",1,0)</f>
        <v>0</v>
      </c>
    </row>
    <row r="26" spans="1:6" x14ac:dyDescent="0.4">
      <c r="A26" s="6">
        <v>19</v>
      </c>
      <c r="B26" s="5" t="s">
        <v>23</v>
      </c>
      <c r="C26" s="11"/>
      <c r="D26" s="11"/>
      <c r="E26" s="2" t="s">
        <v>2</v>
      </c>
      <c r="F26" s="2">
        <f>IF(D26="x",1,0)</f>
        <v>0</v>
      </c>
    </row>
    <row r="27" spans="1:6" x14ac:dyDescent="0.4">
      <c r="A27" s="6">
        <v>20</v>
      </c>
      <c r="B27" s="4" t="s">
        <v>24</v>
      </c>
      <c r="C27" s="11"/>
      <c r="D27" s="11"/>
      <c r="E27" s="2" t="s">
        <v>1</v>
      </c>
      <c r="F27" s="2">
        <f>IF(C27="x",1,0)</f>
        <v>0</v>
      </c>
    </row>
    <row r="28" spans="1:6" x14ac:dyDescent="0.4">
      <c r="A28" s="6">
        <v>21</v>
      </c>
      <c r="B28" s="5" t="s">
        <v>25</v>
      </c>
      <c r="C28" s="11"/>
      <c r="D28" s="11"/>
      <c r="E28" s="2" t="s">
        <v>1</v>
      </c>
      <c r="F28" s="2">
        <f>IF(C28="x",1,0)</f>
        <v>0</v>
      </c>
    </row>
    <row r="29" spans="1:6" x14ac:dyDescent="0.4">
      <c r="A29" s="6">
        <v>22</v>
      </c>
      <c r="B29" s="3" t="s">
        <v>26</v>
      </c>
      <c r="C29" s="11"/>
      <c r="D29" s="11"/>
      <c r="E29" s="2" t="s">
        <v>2</v>
      </c>
      <c r="F29" s="2">
        <f>IF(C29="x",1,0)</f>
        <v>0</v>
      </c>
    </row>
    <row r="30" spans="1:6" ht="28.5" customHeight="1" x14ac:dyDescent="0.4">
      <c r="A30" s="6">
        <v>23</v>
      </c>
      <c r="B30" s="5" t="s">
        <v>27</v>
      </c>
      <c r="C30" s="11"/>
      <c r="D30" s="11"/>
      <c r="E30" s="2" t="s">
        <v>1</v>
      </c>
      <c r="F30" s="2">
        <f>IF(C30="x",1,0)</f>
        <v>0</v>
      </c>
    </row>
    <row r="31" spans="1:6" ht="24.75" customHeight="1" x14ac:dyDescent="0.4">
      <c r="A31" s="6">
        <v>24</v>
      </c>
      <c r="B31" s="5" t="s">
        <v>28</v>
      </c>
      <c r="C31" s="11"/>
      <c r="D31" s="11"/>
      <c r="E31" s="2" t="s">
        <v>1</v>
      </c>
      <c r="F31" s="2">
        <f>IF(D31="x",1,0)</f>
        <v>0</v>
      </c>
    </row>
    <row r="32" spans="1:6" ht="27" customHeight="1" x14ac:dyDescent="0.4">
      <c r="A32" s="6">
        <v>25</v>
      </c>
      <c r="B32" s="5" t="s">
        <v>29</v>
      </c>
      <c r="C32" s="11"/>
      <c r="D32" s="11"/>
      <c r="E32" s="2" t="s">
        <v>1</v>
      </c>
      <c r="F32" s="2">
        <f>IF(D32="x",1,0)</f>
        <v>0</v>
      </c>
    </row>
    <row r="33" spans="1:6" ht="30.75" customHeight="1" x14ac:dyDescent="0.4">
      <c r="A33" s="6">
        <v>26</v>
      </c>
      <c r="B33" s="5" t="s">
        <v>30</v>
      </c>
      <c r="C33" s="11"/>
      <c r="D33" s="11"/>
      <c r="F33" s="2">
        <f>IF(D33="x",1,0)</f>
        <v>0</v>
      </c>
    </row>
    <row r="34" spans="1:6" ht="30.75" customHeight="1" x14ac:dyDescent="0.4">
      <c r="A34" s="6">
        <v>27</v>
      </c>
      <c r="B34" s="5" t="s">
        <v>31</v>
      </c>
      <c r="C34" s="11"/>
      <c r="D34" s="11"/>
      <c r="F34" s="2">
        <f>IF(D34="x",1,0)</f>
        <v>0</v>
      </c>
    </row>
    <row r="35" spans="1:6" ht="30.75" customHeight="1" x14ac:dyDescent="0.4">
      <c r="A35" s="6">
        <v>28</v>
      </c>
      <c r="B35" s="5" t="s">
        <v>32</v>
      </c>
      <c r="C35" s="11"/>
      <c r="D35" s="11"/>
      <c r="F35" s="2">
        <f t="shared" ref="F35:F44" si="0">IF(C35="x",1,0)</f>
        <v>0</v>
      </c>
    </row>
    <row r="36" spans="1:6" ht="30.75" customHeight="1" x14ac:dyDescent="0.4">
      <c r="A36" s="6">
        <v>29</v>
      </c>
      <c r="B36" s="5" t="s">
        <v>33</v>
      </c>
      <c r="C36" s="11"/>
      <c r="D36" s="11"/>
      <c r="F36" s="2">
        <f>IF(C36="x",1,0)</f>
        <v>0</v>
      </c>
    </row>
    <row r="37" spans="1:6" ht="30.75" customHeight="1" x14ac:dyDescent="0.4">
      <c r="A37" s="6">
        <v>30</v>
      </c>
      <c r="B37" s="5" t="s">
        <v>34</v>
      </c>
      <c r="C37" s="11"/>
      <c r="D37" s="11"/>
      <c r="F37" s="2">
        <f>IF(C37="x",1,0)</f>
        <v>0</v>
      </c>
    </row>
    <row r="38" spans="1:6" ht="30.75" customHeight="1" x14ac:dyDescent="0.4">
      <c r="A38" s="6">
        <v>31</v>
      </c>
      <c r="B38" s="5" t="s">
        <v>35</v>
      </c>
      <c r="C38" s="11"/>
      <c r="D38" s="11"/>
      <c r="F38" s="2">
        <f>IF(D38="x",1,0)</f>
        <v>0</v>
      </c>
    </row>
    <row r="39" spans="1:6" ht="30.75" customHeight="1" x14ac:dyDescent="0.4">
      <c r="A39" s="6">
        <v>32</v>
      </c>
      <c r="B39" s="5" t="s">
        <v>36</v>
      </c>
      <c r="C39" s="11"/>
      <c r="D39" s="11"/>
      <c r="F39" s="2">
        <f>IF(D39="x",1,0)</f>
        <v>0</v>
      </c>
    </row>
    <row r="40" spans="1:6" ht="30.75" customHeight="1" x14ac:dyDescent="0.4">
      <c r="A40" s="6">
        <v>33</v>
      </c>
      <c r="B40" s="5" t="s">
        <v>37</v>
      </c>
      <c r="C40" s="11"/>
      <c r="D40" s="11"/>
      <c r="F40" s="2">
        <f t="shared" si="0"/>
        <v>0</v>
      </c>
    </row>
    <row r="41" spans="1:6" ht="30.75" customHeight="1" x14ac:dyDescent="0.4">
      <c r="A41" s="6">
        <v>34</v>
      </c>
      <c r="B41" s="5" t="s">
        <v>38</v>
      </c>
      <c r="C41" s="25"/>
      <c r="D41" s="11"/>
      <c r="F41" s="2">
        <f>IF(D41="x",1,0)</f>
        <v>0</v>
      </c>
    </row>
    <row r="42" spans="1:6" ht="30.75" customHeight="1" x14ac:dyDescent="0.4">
      <c r="A42" s="6">
        <v>35</v>
      </c>
      <c r="B42" s="5" t="s">
        <v>39</v>
      </c>
      <c r="C42" s="25"/>
      <c r="D42" s="11"/>
      <c r="F42" s="2">
        <f>IF(D42="x",1,0)</f>
        <v>0</v>
      </c>
    </row>
    <row r="43" spans="1:6" ht="30.75" customHeight="1" x14ac:dyDescent="0.4">
      <c r="A43" s="6">
        <v>36</v>
      </c>
      <c r="B43" s="5" t="s">
        <v>40</v>
      </c>
      <c r="C43" s="25"/>
      <c r="D43" s="11"/>
      <c r="F43" s="2">
        <f>IF(D43="x",1,0)</f>
        <v>0</v>
      </c>
    </row>
    <row r="44" spans="1:6" ht="30.75" customHeight="1" x14ac:dyDescent="0.4">
      <c r="A44" s="6">
        <v>37</v>
      </c>
      <c r="B44" s="5" t="s">
        <v>41</v>
      </c>
      <c r="C44" s="25"/>
      <c r="D44" s="11"/>
      <c r="F44" s="2">
        <f t="shared" si="0"/>
        <v>0</v>
      </c>
    </row>
    <row r="45" spans="1:6" ht="30.75" customHeight="1" x14ac:dyDescent="0.4">
      <c r="A45" s="6">
        <v>38</v>
      </c>
      <c r="B45" s="5" t="s">
        <v>42</v>
      </c>
      <c r="C45" s="25"/>
      <c r="D45" s="11"/>
      <c r="F45" s="2">
        <f>IF(D45="x",1,0)</f>
        <v>0</v>
      </c>
    </row>
    <row r="46" spans="1:6" ht="30.75" customHeight="1" x14ac:dyDescent="0.4">
      <c r="A46" s="6">
        <v>39</v>
      </c>
      <c r="B46" s="5" t="s">
        <v>43</v>
      </c>
      <c r="C46" s="25"/>
      <c r="D46" s="11"/>
      <c r="F46" s="2">
        <f>IF(D46="x",1,0)</f>
        <v>0</v>
      </c>
    </row>
    <row r="47" spans="1:6" ht="29.25" customHeight="1" x14ac:dyDescent="0.4">
      <c r="A47" s="6">
        <v>40</v>
      </c>
      <c r="B47" s="24" t="s">
        <v>44</v>
      </c>
      <c r="C47" s="11"/>
      <c r="D47" s="11"/>
      <c r="E47" s="21" t="s">
        <v>2</v>
      </c>
      <c r="F47" s="2">
        <f>IF(C47="x",1,0)</f>
        <v>0</v>
      </c>
    </row>
    <row r="48" spans="1:6" ht="27" thickBot="1" x14ac:dyDescent="0.45"/>
    <row r="49" spans="1:6" ht="15" customHeight="1" x14ac:dyDescent="0.25">
      <c r="B49" s="50" t="s">
        <v>4</v>
      </c>
      <c r="C49" s="17"/>
      <c r="D49" s="14"/>
    </row>
    <row r="50" spans="1:6" ht="15" customHeight="1" x14ac:dyDescent="0.25">
      <c r="B50" s="51"/>
      <c r="C50" s="17"/>
      <c r="D50" s="14"/>
    </row>
    <row r="51" spans="1:6" ht="15" customHeight="1" thickBot="1" x14ac:dyDescent="0.3">
      <c r="B51" s="52"/>
      <c r="C51" s="17"/>
      <c r="D51" s="14"/>
    </row>
    <row r="52" spans="1:6" ht="15" customHeight="1" x14ac:dyDescent="0.25">
      <c r="B52" s="12"/>
      <c r="C52" s="17"/>
      <c r="D52" s="14"/>
    </row>
    <row r="53" spans="1:6" x14ac:dyDescent="0.4">
      <c r="A53" s="1">
        <v>1</v>
      </c>
      <c r="B53" s="4" t="s">
        <v>45</v>
      </c>
    </row>
    <row r="54" spans="1:6" x14ac:dyDescent="0.4">
      <c r="B54" s="15" t="s">
        <v>46</v>
      </c>
      <c r="C54" s="11"/>
    </row>
    <row r="55" spans="1:6" x14ac:dyDescent="0.4">
      <c r="B55" s="15" t="s">
        <v>47</v>
      </c>
      <c r="C55" s="11"/>
      <c r="F55" s="2">
        <f>IF(C55="x",2,0)</f>
        <v>0</v>
      </c>
    </row>
    <row r="56" spans="1:6" x14ac:dyDescent="0.4">
      <c r="B56" s="15" t="s">
        <v>48</v>
      </c>
      <c r="C56" s="11"/>
    </row>
    <row r="57" spans="1:6" x14ac:dyDescent="0.4">
      <c r="A57" s="1">
        <v>2</v>
      </c>
      <c r="B57" s="5" t="s">
        <v>49</v>
      </c>
    </row>
    <row r="58" spans="1:6" x14ac:dyDescent="0.4">
      <c r="B58" s="15" t="s">
        <v>47</v>
      </c>
      <c r="C58" s="11"/>
      <c r="F58" s="2">
        <f>IF(C58="x",2,0)</f>
        <v>0</v>
      </c>
    </row>
    <row r="59" spans="1:6" x14ac:dyDescent="0.4">
      <c r="B59" s="15" t="s">
        <v>46</v>
      </c>
      <c r="C59" s="11"/>
    </row>
    <row r="60" spans="1:6" x14ac:dyDescent="0.4">
      <c r="B60" s="15" t="s">
        <v>48</v>
      </c>
      <c r="C60" s="11"/>
    </row>
    <row r="61" spans="1:6" x14ac:dyDescent="0.4">
      <c r="A61" s="1">
        <v>3</v>
      </c>
      <c r="B61" s="5" t="s">
        <v>50</v>
      </c>
    </row>
    <row r="62" spans="1:6" x14ac:dyDescent="0.4">
      <c r="B62" s="15" t="s">
        <v>48</v>
      </c>
      <c r="C62" s="11"/>
    </row>
    <row r="63" spans="1:6" x14ac:dyDescent="0.4">
      <c r="B63" s="15" t="s">
        <v>47</v>
      </c>
      <c r="C63" s="11"/>
    </row>
    <row r="64" spans="1:6" x14ac:dyDescent="0.4">
      <c r="B64" s="15" t="s">
        <v>46</v>
      </c>
      <c r="C64" s="11"/>
      <c r="F64" s="2">
        <f>IF(C64="x",2,0)</f>
        <v>0</v>
      </c>
    </row>
    <row r="65" spans="1:6" x14ac:dyDescent="0.4">
      <c r="A65" s="1">
        <v>4</v>
      </c>
      <c r="B65" s="3" t="s">
        <v>51</v>
      </c>
    </row>
    <row r="66" spans="1:6" x14ac:dyDescent="0.4">
      <c r="B66" s="15" t="s">
        <v>54</v>
      </c>
      <c r="C66" s="11"/>
    </row>
    <row r="67" spans="1:6" x14ac:dyDescent="0.4">
      <c r="B67" s="15" t="s">
        <v>52</v>
      </c>
      <c r="C67" s="11"/>
      <c r="F67" s="2">
        <f>IF(C67="x",2,0)</f>
        <v>0</v>
      </c>
    </row>
    <row r="68" spans="1:6" x14ac:dyDescent="0.4">
      <c r="B68" s="15" t="s">
        <v>53</v>
      </c>
      <c r="C68" s="11"/>
    </row>
    <row r="69" spans="1:6" x14ac:dyDescent="0.4">
      <c r="A69" s="1">
        <v>5</v>
      </c>
      <c r="B69" s="5" t="s">
        <v>55</v>
      </c>
    </row>
    <row r="70" spans="1:6" x14ac:dyDescent="0.4">
      <c r="B70" s="15" t="s">
        <v>56</v>
      </c>
      <c r="C70" s="11"/>
    </row>
    <row r="71" spans="1:6" x14ac:dyDescent="0.4">
      <c r="B71" s="15" t="s">
        <v>57</v>
      </c>
      <c r="C71" s="11"/>
    </row>
    <row r="72" spans="1:6" x14ac:dyDescent="0.4">
      <c r="B72" s="15" t="s">
        <v>58</v>
      </c>
      <c r="C72" s="11"/>
      <c r="F72" s="2">
        <f>IF(C72="x",2,0)</f>
        <v>0</v>
      </c>
    </row>
    <row r="73" spans="1:6" x14ac:dyDescent="0.4">
      <c r="A73" s="1">
        <v>6</v>
      </c>
      <c r="B73" s="5" t="s">
        <v>59</v>
      </c>
    </row>
    <row r="74" spans="1:6" x14ac:dyDescent="0.4">
      <c r="B74" s="16" t="s">
        <v>60</v>
      </c>
      <c r="C74" s="11"/>
    </row>
    <row r="75" spans="1:6" x14ac:dyDescent="0.4">
      <c r="B75" s="16" t="s">
        <v>61</v>
      </c>
      <c r="C75" s="11"/>
    </row>
    <row r="76" spans="1:6" x14ac:dyDescent="0.4">
      <c r="B76" s="16" t="s">
        <v>62</v>
      </c>
      <c r="C76" s="11"/>
      <c r="F76" s="2">
        <f>IF(C76="x",2,0)</f>
        <v>0</v>
      </c>
    </row>
    <row r="77" spans="1:6" x14ac:dyDescent="0.4">
      <c r="A77" s="1">
        <v>7</v>
      </c>
      <c r="B77" s="5" t="s">
        <v>63</v>
      </c>
    </row>
    <row r="78" spans="1:6" x14ac:dyDescent="0.4">
      <c r="B78" s="16" t="s">
        <v>60</v>
      </c>
      <c r="C78" s="11"/>
      <c r="F78" s="2">
        <f>IF(C78="x",2,0)</f>
        <v>0</v>
      </c>
    </row>
    <row r="79" spans="1:6" x14ac:dyDescent="0.4">
      <c r="B79" s="16" t="s">
        <v>61</v>
      </c>
      <c r="C79" s="11"/>
    </row>
    <row r="80" spans="1:6" x14ac:dyDescent="0.4">
      <c r="B80" s="16" t="s">
        <v>62</v>
      </c>
      <c r="C80" s="11"/>
    </row>
    <row r="81" spans="1:6" x14ac:dyDescent="0.4">
      <c r="A81" s="1">
        <v>8</v>
      </c>
      <c r="B81" s="5" t="s">
        <v>64</v>
      </c>
    </row>
    <row r="82" spans="1:6" x14ac:dyDescent="0.4">
      <c r="B82" s="15" t="s">
        <v>65</v>
      </c>
      <c r="C82" s="11"/>
      <c r="F82" s="2">
        <f>IF(C82="x",2,0)</f>
        <v>0</v>
      </c>
    </row>
    <row r="83" spans="1:6" x14ac:dyDescent="0.4">
      <c r="B83" s="15" t="s">
        <v>66</v>
      </c>
      <c r="C83" s="11"/>
    </row>
    <row r="84" spans="1:6" x14ac:dyDescent="0.4">
      <c r="B84" s="15" t="s">
        <v>67</v>
      </c>
      <c r="C84" s="11"/>
    </row>
    <row r="85" spans="1:6" x14ac:dyDescent="0.4">
      <c r="A85" s="1">
        <v>9</v>
      </c>
      <c r="B85" s="19" t="s">
        <v>68</v>
      </c>
    </row>
    <row r="86" spans="1:6" x14ac:dyDescent="0.4">
      <c r="B86" s="15" t="s">
        <v>69</v>
      </c>
      <c r="C86" s="11"/>
    </row>
    <row r="87" spans="1:6" x14ac:dyDescent="0.4">
      <c r="B87" s="15" t="s">
        <v>70</v>
      </c>
      <c r="C87" s="11"/>
    </row>
    <row r="88" spans="1:6" x14ac:dyDescent="0.4">
      <c r="B88" s="15" t="s">
        <v>71</v>
      </c>
      <c r="C88" s="11"/>
      <c r="F88" s="2">
        <f>IF(C88="x",2,0)</f>
        <v>0</v>
      </c>
    </row>
    <row r="89" spans="1:6" x14ac:dyDescent="0.4">
      <c r="A89" s="1">
        <v>10</v>
      </c>
      <c r="B89" s="19" t="s">
        <v>75</v>
      </c>
    </row>
    <row r="90" spans="1:6" x14ac:dyDescent="0.4">
      <c r="B90" s="15" t="s">
        <v>76</v>
      </c>
      <c r="C90" s="11"/>
    </row>
    <row r="91" spans="1:6" x14ac:dyDescent="0.4">
      <c r="B91" s="15" t="s">
        <v>77</v>
      </c>
      <c r="C91" s="11"/>
      <c r="F91" s="2">
        <f>IF(C91="x",2,0)</f>
        <v>0</v>
      </c>
    </row>
    <row r="92" spans="1:6" x14ac:dyDescent="0.4">
      <c r="B92" s="15" t="s">
        <v>78</v>
      </c>
      <c r="C92" s="11"/>
    </row>
    <row r="93" spans="1:6" x14ac:dyDescent="0.4">
      <c r="A93" s="1">
        <v>11</v>
      </c>
      <c r="B93" s="19" t="s">
        <v>79</v>
      </c>
    </row>
    <row r="94" spans="1:6" x14ac:dyDescent="0.4">
      <c r="B94" s="18" t="s">
        <v>73</v>
      </c>
      <c r="C94" s="11"/>
    </row>
    <row r="95" spans="1:6" x14ac:dyDescent="0.4">
      <c r="B95" s="18" t="s">
        <v>72</v>
      </c>
      <c r="C95" s="11"/>
      <c r="F95" s="2">
        <f>IF(C95="x",2,0)</f>
        <v>0</v>
      </c>
    </row>
    <row r="96" spans="1:6" x14ac:dyDescent="0.4">
      <c r="B96" s="18" t="s">
        <v>74</v>
      </c>
      <c r="C96" s="11"/>
    </row>
    <row r="97" spans="2:6" ht="27" thickBot="1" x14ac:dyDescent="0.45">
      <c r="B97" s="18"/>
      <c r="C97" s="20"/>
      <c r="D97" s="13"/>
    </row>
    <row r="98" spans="2:6" x14ac:dyDescent="0.4">
      <c r="B98" s="50" t="s">
        <v>80</v>
      </c>
    </row>
    <row r="99" spans="2:6" ht="27.75" customHeight="1" thickBot="1" x14ac:dyDescent="0.45">
      <c r="B99" s="52"/>
    </row>
    <row r="100" spans="2:6" ht="27" thickBot="1" x14ac:dyDescent="0.45"/>
    <row r="101" spans="2:6" ht="19.5" thickBot="1" x14ac:dyDescent="0.35">
      <c r="B101" s="29" t="s">
        <v>81</v>
      </c>
      <c r="C101" s="28"/>
      <c r="F101" s="2">
        <f>IF(C101="esofago",2,0)</f>
        <v>0</v>
      </c>
    </row>
    <row r="102" spans="2:6" ht="19.5" thickBot="1" x14ac:dyDescent="0.35">
      <c r="B102" s="30" t="s">
        <v>82</v>
      </c>
      <c r="C102" s="28"/>
      <c r="F102" s="2">
        <f>IF(C102="cardias",2,0)</f>
        <v>0</v>
      </c>
    </row>
    <row r="103" spans="2:6" ht="19.5" thickBot="1" x14ac:dyDescent="0.35">
      <c r="B103" s="30" t="s">
        <v>83</v>
      </c>
      <c r="C103" s="28"/>
      <c r="F103" s="2">
        <f>IF(C103="stomaco",2,0)</f>
        <v>0</v>
      </c>
    </row>
    <row r="104" spans="2:6" ht="19.5" thickBot="1" x14ac:dyDescent="0.35">
      <c r="B104" s="30" t="s">
        <v>84</v>
      </c>
      <c r="C104" s="28"/>
      <c r="F104" s="2">
        <f>IF(C104="piloro",2,0)</f>
        <v>0</v>
      </c>
    </row>
    <row r="105" spans="2:6" ht="19.5" thickBot="1" x14ac:dyDescent="0.35">
      <c r="B105" s="30" t="s">
        <v>85</v>
      </c>
      <c r="C105" s="28"/>
      <c r="F105" s="2">
        <f>IF(C105="tenue",2,0)</f>
        <v>0</v>
      </c>
    </row>
    <row r="106" spans="2:6" ht="19.5" thickBot="1" x14ac:dyDescent="0.35">
      <c r="B106" s="32" t="s">
        <v>86</v>
      </c>
      <c r="C106" s="28"/>
      <c r="F106" s="2">
        <f>IF(C106="colon ascendente",2,0)</f>
        <v>0</v>
      </c>
    </row>
    <row r="107" spans="2:6" ht="19.5" thickBot="1" x14ac:dyDescent="0.35">
      <c r="B107" s="32" t="s">
        <v>87</v>
      </c>
      <c r="C107" s="28"/>
      <c r="F107" s="2">
        <f>IF(C107="appendice",2,0)</f>
        <v>0</v>
      </c>
    </row>
    <row r="108" spans="2:6" ht="19.5" thickBot="1" x14ac:dyDescent="0.35">
      <c r="B108" s="32" t="s">
        <v>88</v>
      </c>
      <c r="C108" s="28"/>
      <c r="F108" s="2">
        <f>IF(C108="retto",2,0)</f>
        <v>0</v>
      </c>
    </row>
    <row r="109" spans="2:6" ht="18.75" x14ac:dyDescent="0.3">
      <c r="B109" s="33"/>
      <c r="C109" s="31"/>
    </row>
    <row r="110" spans="2:6" ht="18.75" x14ac:dyDescent="0.3">
      <c r="B110" s="33"/>
      <c r="C110" s="31"/>
    </row>
    <row r="111" spans="2:6" ht="18.75" x14ac:dyDescent="0.3">
      <c r="B111" s="33"/>
      <c r="C111" s="31"/>
    </row>
    <row r="112" spans="2:6" ht="18.75" x14ac:dyDescent="0.3">
      <c r="B112" s="33"/>
      <c r="C112" s="31"/>
    </row>
    <row r="113" spans="2:7" ht="18.75" x14ac:dyDescent="0.3">
      <c r="B113" s="33"/>
      <c r="C113" s="31"/>
      <c r="D113" s="13"/>
    </row>
    <row r="114" spans="2:7" ht="18.75" x14ac:dyDescent="0.3">
      <c r="B114" s="33"/>
      <c r="C114" s="31"/>
      <c r="D114" s="13"/>
    </row>
    <row r="115" spans="2:7" ht="18.75" x14ac:dyDescent="0.3">
      <c r="B115" s="33"/>
      <c r="C115" s="31"/>
      <c r="D115" s="13"/>
    </row>
    <row r="116" spans="2:7" ht="19.5" thickBot="1" x14ac:dyDescent="0.35">
      <c r="B116" s="34"/>
      <c r="C116" s="35"/>
    </row>
    <row r="117" spans="2:7" ht="19.5" thickBot="1" x14ac:dyDescent="0.35">
      <c r="C117" s="22"/>
    </row>
    <row r="118" spans="2:7" ht="19.5" thickBot="1" x14ac:dyDescent="0.35">
      <c r="B118" s="29" t="s">
        <v>89</v>
      </c>
      <c r="C118" s="28"/>
      <c r="F118" s="2">
        <f>IF(C118="smalto",2,0)</f>
        <v>0</v>
      </c>
    </row>
    <row r="119" spans="2:7" ht="19.5" thickBot="1" x14ac:dyDescent="0.35">
      <c r="B119" s="30" t="s">
        <v>90</v>
      </c>
      <c r="C119" s="28"/>
      <c r="F119" s="2">
        <f>IF(C119="corona",2,0)</f>
        <v>0</v>
      </c>
    </row>
    <row r="120" spans="2:7" ht="19.5" thickBot="1" x14ac:dyDescent="0.35">
      <c r="B120" s="30" t="s">
        <v>91</v>
      </c>
      <c r="C120" s="28"/>
      <c r="F120" s="2">
        <f>IF(C120="dentina",2,0)</f>
        <v>0</v>
      </c>
    </row>
    <row r="121" spans="2:7" ht="19.5" thickBot="1" x14ac:dyDescent="0.35">
      <c r="B121" s="30" t="s">
        <v>92</v>
      </c>
      <c r="C121" s="28"/>
      <c r="F121" s="2">
        <f>IF(C121="polpa",2,0)</f>
        <v>0</v>
      </c>
      <c r="G121" s="10"/>
    </row>
    <row r="122" spans="2:7" ht="19.5" thickBot="1" x14ac:dyDescent="0.35">
      <c r="B122" s="30" t="s">
        <v>93</v>
      </c>
      <c r="C122" s="28"/>
      <c r="D122" s="26"/>
      <c r="E122" s="26"/>
      <c r="F122" s="2">
        <f>IF(C122="gengiva",2,0)</f>
        <v>0</v>
      </c>
    </row>
    <row r="123" spans="2:7" ht="19.5" thickBot="1" x14ac:dyDescent="0.35">
      <c r="B123" s="30" t="s">
        <v>94</v>
      </c>
      <c r="C123" s="36"/>
      <c r="D123" s="27"/>
    </row>
    <row r="124" spans="2:7" ht="19.5" thickBot="1" x14ac:dyDescent="0.35">
      <c r="B124" s="30" t="s">
        <v>95</v>
      </c>
      <c r="C124" s="28"/>
      <c r="F124" s="2">
        <f>IF(C124="colletto",2,0)</f>
        <v>0</v>
      </c>
    </row>
    <row r="125" spans="2:7" ht="27" thickBot="1" x14ac:dyDescent="0.45">
      <c r="B125" s="33"/>
      <c r="C125" s="37"/>
    </row>
    <row r="126" spans="2:7" ht="19.5" thickBot="1" x14ac:dyDescent="0.35">
      <c r="B126" s="33"/>
      <c r="C126" s="28"/>
      <c r="F126" s="2">
        <f>IF(C126="radice",2,0)</f>
        <v>0</v>
      </c>
    </row>
    <row r="127" spans="2:7" x14ac:dyDescent="0.4">
      <c r="B127" s="33"/>
      <c r="C127" s="37"/>
    </row>
    <row r="128" spans="2:7" ht="27" thickBot="1" x14ac:dyDescent="0.45">
      <c r="B128" s="34"/>
      <c r="C128" s="38"/>
    </row>
    <row r="130" spans="2:13" x14ac:dyDescent="0.4">
      <c r="F130" s="2">
        <f>SUM(F8:F129)</f>
        <v>0</v>
      </c>
    </row>
    <row r="132" spans="2:13" x14ac:dyDescent="0.4">
      <c r="B132" s="9"/>
      <c r="C132" s="53"/>
      <c r="D132" s="54"/>
      <c r="E132" s="9"/>
      <c r="F132" s="2">
        <f>F130/92*100</f>
        <v>0</v>
      </c>
      <c r="H132" s="9"/>
      <c r="I132" s="9"/>
      <c r="J132" s="9"/>
      <c r="K132" s="9"/>
      <c r="L132" s="9"/>
      <c r="M132" s="9"/>
    </row>
    <row r="133" spans="2:13" x14ac:dyDescent="0.4">
      <c r="B133" s="9"/>
      <c r="C133" s="53"/>
      <c r="D133" s="54"/>
      <c r="E133" s="9"/>
      <c r="H133" s="9"/>
      <c r="I133" s="9"/>
      <c r="J133" s="9"/>
      <c r="K133" s="9"/>
      <c r="L133" s="9"/>
      <c r="M133" s="9"/>
    </row>
    <row r="134" spans="2:13" x14ac:dyDescent="0.4">
      <c r="B134" s="9"/>
      <c r="C134" s="53"/>
      <c r="D134" s="54"/>
      <c r="E134" s="9"/>
      <c r="H134" s="9"/>
      <c r="I134" s="9"/>
      <c r="J134" s="9"/>
      <c r="K134" s="9"/>
      <c r="L134" s="9"/>
      <c r="M134" s="9"/>
    </row>
    <row r="135" spans="2:13" x14ac:dyDescent="0.4">
      <c r="B135" s="9"/>
      <c r="C135" s="53"/>
      <c r="D135" s="54"/>
      <c r="E135" s="9"/>
      <c r="H135" s="9"/>
      <c r="I135" s="9"/>
      <c r="J135" s="9"/>
      <c r="K135" s="9"/>
      <c r="L135" s="9"/>
      <c r="M135" s="9"/>
    </row>
    <row r="136" spans="2:13" x14ac:dyDescent="0.4">
      <c r="B136" s="9"/>
      <c r="C136" s="53"/>
      <c r="D136" s="54"/>
      <c r="E136" s="9"/>
      <c r="H136" s="9"/>
      <c r="I136" s="9"/>
      <c r="J136" s="9"/>
      <c r="K136" s="9"/>
      <c r="L136" s="9"/>
      <c r="M136" s="9"/>
    </row>
    <row r="137" spans="2:13" x14ac:dyDescent="0.4">
      <c r="B137" s="9"/>
      <c r="C137" s="53"/>
      <c r="D137" s="54"/>
      <c r="E137" s="9"/>
      <c r="H137" s="9"/>
      <c r="I137" s="9"/>
      <c r="J137" s="9"/>
      <c r="K137" s="9"/>
      <c r="L137" s="9"/>
      <c r="M137" s="9"/>
    </row>
    <row r="138" spans="2:13" x14ac:dyDescent="0.4">
      <c r="B138" s="9"/>
      <c r="C138" s="53"/>
      <c r="D138" s="54"/>
      <c r="E138" s="9"/>
      <c r="H138" s="9"/>
      <c r="I138" s="9"/>
      <c r="J138" s="9"/>
      <c r="K138" s="9"/>
      <c r="L138" s="9"/>
      <c r="M138" s="9"/>
    </row>
    <row r="139" spans="2:13" x14ac:dyDescent="0.4">
      <c r="B139" s="9"/>
      <c r="C139" s="53"/>
      <c r="D139" s="54"/>
      <c r="E139" s="9"/>
      <c r="H139" s="9"/>
      <c r="I139" s="9"/>
      <c r="J139" s="9"/>
      <c r="K139" s="9"/>
      <c r="L139" s="9"/>
      <c r="M139" s="9"/>
    </row>
    <row r="140" spans="2:13" x14ac:dyDescent="0.4">
      <c r="B140" s="9"/>
      <c r="C140" s="53"/>
      <c r="D140" s="54"/>
      <c r="E140" s="9"/>
      <c r="H140" s="9"/>
      <c r="I140" s="9"/>
      <c r="J140" s="9"/>
      <c r="K140" s="9"/>
      <c r="L140" s="9"/>
      <c r="M140" s="9"/>
    </row>
    <row r="141" spans="2:13" x14ac:dyDescent="0.4">
      <c r="B141" s="9"/>
      <c r="C141" s="53"/>
      <c r="D141" s="54"/>
      <c r="E141" s="9"/>
      <c r="H141" s="9"/>
      <c r="I141" s="9"/>
      <c r="J141" s="9"/>
      <c r="K141" s="9"/>
      <c r="L141" s="9"/>
      <c r="M141" s="9"/>
    </row>
    <row r="142" spans="2:13" x14ac:dyDescent="0.4">
      <c r="B142" s="9"/>
      <c r="C142" s="53"/>
      <c r="D142" s="54"/>
      <c r="E142" s="9"/>
      <c r="H142" s="9"/>
      <c r="I142" s="9"/>
      <c r="J142" s="9"/>
      <c r="K142" s="9"/>
      <c r="L142" s="9"/>
      <c r="M142" s="9"/>
    </row>
    <row r="143" spans="2:13" x14ac:dyDescent="0.4">
      <c r="B143" s="9"/>
      <c r="C143" s="53"/>
      <c r="D143" s="54"/>
      <c r="E143" s="9"/>
      <c r="H143" s="9"/>
      <c r="I143" s="9"/>
      <c r="J143" s="9"/>
      <c r="K143" s="9"/>
      <c r="L143" s="9"/>
      <c r="M143" s="9"/>
    </row>
    <row r="144" spans="2:13" x14ac:dyDescent="0.4">
      <c r="B144" s="9"/>
      <c r="C144" s="53"/>
      <c r="D144" s="54"/>
      <c r="E144" s="9"/>
      <c r="H144" s="9"/>
      <c r="I144" s="9"/>
      <c r="J144" s="9"/>
      <c r="K144" s="9"/>
      <c r="L144" s="9"/>
      <c r="M144" s="9"/>
    </row>
    <row r="145" spans="2:14" x14ac:dyDescent="0.4">
      <c r="B145" s="9"/>
      <c r="C145" s="53"/>
      <c r="D145" s="54"/>
      <c r="E145" s="9"/>
      <c r="H145" s="9"/>
      <c r="I145" s="9"/>
      <c r="J145" s="9"/>
      <c r="K145" s="9"/>
      <c r="L145" s="9"/>
      <c r="M145" s="9"/>
      <c r="N145" s="9"/>
    </row>
    <row r="146" spans="2:14" x14ac:dyDescent="0.4">
      <c r="B146" s="9"/>
      <c r="C146" s="53"/>
      <c r="D146" s="54"/>
      <c r="E146" s="9"/>
      <c r="H146" s="9"/>
      <c r="I146" s="9"/>
      <c r="J146" s="9"/>
      <c r="K146" s="9"/>
      <c r="L146" s="9"/>
      <c r="M146" s="9"/>
      <c r="N146" s="9"/>
    </row>
    <row r="147" spans="2:14" x14ac:dyDescent="0.4">
      <c r="B147" s="9"/>
      <c r="C147" s="53"/>
      <c r="D147" s="54"/>
      <c r="E147" s="9"/>
      <c r="H147" s="9"/>
      <c r="I147" s="9"/>
      <c r="J147" s="9"/>
      <c r="K147" s="9"/>
      <c r="L147" s="9"/>
      <c r="M147" s="9"/>
      <c r="N147" s="9"/>
    </row>
    <row r="148" spans="2:14" x14ac:dyDescent="0.4">
      <c r="B148" s="9"/>
      <c r="C148" s="53"/>
      <c r="D148" s="54"/>
      <c r="E148" s="9"/>
      <c r="H148" s="9"/>
      <c r="I148" s="9"/>
      <c r="J148" s="9"/>
      <c r="K148" s="9"/>
      <c r="L148" s="9"/>
      <c r="M148" s="9"/>
      <c r="N148" s="9"/>
    </row>
    <row r="149" spans="2:14" x14ac:dyDescent="0.4">
      <c r="B149" s="9"/>
      <c r="C149" s="53"/>
      <c r="D149" s="54"/>
      <c r="E149" s="9"/>
      <c r="H149" s="9"/>
      <c r="I149" s="9"/>
      <c r="J149" s="9"/>
      <c r="K149" s="9"/>
      <c r="L149" s="9"/>
      <c r="M149" s="9"/>
      <c r="N149" s="9"/>
    </row>
    <row r="150" spans="2:14" x14ac:dyDescent="0.4">
      <c r="B150" s="9"/>
      <c r="C150" s="53"/>
      <c r="D150" s="54"/>
      <c r="E150" s="9"/>
      <c r="H150" s="9"/>
      <c r="I150" s="9"/>
      <c r="J150" s="9"/>
      <c r="K150" s="9"/>
      <c r="L150" s="9"/>
      <c r="M150" s="9"/>
      <c r="N150" s="9"/>
    </row>
    <row r="151" spans="2:14" x14ac:dyDescent="0.4">
      <c r="B151" s="9"/>
      <c r="C151" s="53"/>
      <c r="D151" s="54"/>
      <c r="E151" s="9"/>
      <c r="H151" s="9"/>
      <c r="I151" s="9"/>
      <c r="J151" s="9"/>
      <c r="K151" s="9"/>
      <c r="L151" s="9"/>
      <c r="M151" s="9"/>
      <c r="N151" s="9"/>
    </row>
    <row r="152" spans="2:14" x14ac:dyDescent="0.4">
      <c r="B152" s="9"/>
      <c r="C152" s="53"/>
      <c r="D152" s="54"/>
      <c r="E152" s="9"/>
      <c r="H152" s="9"/>
      <c r="I152" s="9"/>
      <c r="J152" s="9"/>
      <c r="K152" s="9"/>
      <c r="L152" s="9"/>
      <c r="M152" s="9"/>
      <c r="N152" s="9"/>
    </row>
    <row r="153" spans="2:14" x14ac:dyDescent="0.4">
      <c r="B153" s="9"/>
      <c r="C153" s="53"/>
      <c r="D153" s="54"/>
      <c r="E153" s="9"/>
      <c r="H153" s="9"/>
      <c r="I153" s="9"/>
      <c r="J153" s="9"/>
      <c r="K153" s="9"/>
      <c r="L153" s="9"/>
      <c r="M153" s="9"/>
      <c r="N153" s="9"/>
    </row>
    <row r="154" spans="2:14" x14ac:dyDescent="0.4">
      <c r="B154" s="9"/>
      <c r="C154" s="53"/>
      <c r="D154" s="54"/>
      <c r="E154" s="9"/>
      <c r="H154" s="9"/>
      <c r="I154" s="9"/>
      <c r="J154" s="9"/>
      <c r="K154" s="9"/>
      <c r="L154" s="9"/>
      <c r="M154" s="9"/>
      <c r="N154" s="9"/>
    </row>
    <row r="155" spans="2:14" x14ac:dyDescent="0.4">
      <c r="B155" s="9"/>
      <c r="C155" s="53"/>
      <c r="D155" s="54"/>
      <c r="E155" s="9"/>
      <c r="H155" s="9"/>
      <c r="I155" s="9"/>
      <c r="J155" s="9"/>
      <c r="K155" s="9"/>
      <c r="L155" s="9"/>
      <c r="M155" s="9"/>
      <c r="N155" s="9"/>
    </row>
    <row r="156" spans="2:14" x14ac:dyDescent="0.4">
      <c r="B156" s="9"/>
      <c r="C156" s="53"/>
      <c r="D156" s="54"/>
      <c r="E156" s="9"/>
      <c r="H156" s="9"/>
      <c r="I156" s="9"/>
      <c r="J156" s="9"/>
      <c r="K156" s="9"/>
      <c r="L156" s="9"/>
      <c r="M156" s="9"/>
      <c r="N156" s="9"/>
    </row>
    <row r="157" spans="2:14" x14ac:dyDescent="0.4">
      <c r="B157" s="9"/>
      <c r="C157" s="53"/>
      <c r="D157" s="54"/>
      <c r="E157" s="9"/>
      <c r="H157" s="9"/>
      <c r="I157" s="9"/>
      <c r="J157" s="9"/>
      <c r="K157" s="9"/>
      <c r="L157" s="9"/>
      <c r="M157" s="9"/>
      <c r="N157" s="9"/>
    </row>
    <row r="158" spans="2:14" x14ac:dyDescent="0.4">
      <c r="B158" s="9"/>
      <c r="C158" s="53"/>
      <c r="D158" s="54"/>
      <c r="E158" s="9"/>
      <c r="H158" s="9"/>
      <c r="I158" s="9"/>
      <c r="J158" s="9"/>
      <c r="K158" s="9"/>
      <c r="L158" s="9"/>
      <c r="M158" s="9"/>
      <c r="N158" s="9"/>
    </row>
    <row r="159" spans="2:14" x14ac:dyDescent="0.4">
      <c r="B159" s="9"/>
      <c r="C159" s="53"/>
      <c r="D159" s="54"/>
      <c r="E159" s="9"/>
      <c r="H159" s="9"/>
      <c r="I159" s="9"/>
      <c r="J159" s="9"/>
      <c r="K159" s="9"/>
      <c r="L159" s="9"/>
      <c r="M159" s="9"/>
      <c r="N159" s="9"/>
    </row>
  </sheetData>
  <mergeCells count="6">
    <mergeCell ref="B98:B99"/>
    <mergeCell ref="A1:D2"/>
    <mergeCell ref="C4:C6"/>
    <mergeCell ref="D4:D6"/>
    <mergeCell ref="A4:B6"/>
    <mergeCell ref="B49:B51"/>
  </mergeCells>
  <pageMargins left="0.7" right="0.7" top="0.75" bottom="0.75" header="0.3" footer="0.3"/>
  <pageSetup paperSize="9" scale="43" orientation="portrait" r:id="rId1"/>
  <ignoredErrors>
    <ignoredError sqref="F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Verifica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Rosaria Pianese</dc:creator>
  <cp:lastModifiedBy>Rosaria Pianese</cp:lastModifiedBy>
  <dcterms:created xsi:type="dcterms:W3CDTF">2016-03-12T16:24:32Z</dcterms:created>
  <dcterms:modified xsi:type="dcterms:W3CDTF">2016-06-05T16:43:51Z</dcterms:modified>
</cp:coreProperties>
</file>